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<sst xmlns="http://schemas.openxmlformats.org/spreadsheetml/2006/main" count="73" uniqueCount="55">
  <si>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</si>
  <si>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</si>
  <si>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</si>
  <si>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</si>
  <si>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</si>
  <si>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</si>
  <si>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</si>
  <si>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</si>
  <si>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</si>
  <si>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</si>
  <si>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</si>
  <si>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</si>
  <si>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</si>
  <si>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</si>
  <si>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</si>
  <si>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</si>
  <si>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</si>
  <si>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</si>
  <si>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</si>
  <si>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 уровне финансирования  муниципальных программ Коськовского сельского поселения</t>
  </si>
  <si>
    <t>1. Развитие и поддержка инициатив жителей населенных пунктов в решении вопросов местного значения</t>
  </si>
  <si>
    <t>1.Создание условий для организации досуга  и обеспечения жителей поселения услугами организаций культуры</t>
  </si>
  <si>
    <t>2. Содержание дорог общего пользования местного значения в Коськовском сельском поселении</t>
  </si>
  <si>
    <t>2 Доведение средней заработной платы работников культуры до средней заработной платы региона согласно Указу Президента РФ</t>
  </si>
  <si>
    <t>3.Организация библиотечного обслуживания населения, комплектование и обеспечение сохранности библиотечных фондов библиотек поселения</t>
  </si>
  <si>
    <t>4.Доведение средней заработной платы работников культуры до средней заработной платы региона согласно Указу Президента РФ</t>
  </si>
  <si>
    <t>5.Создание условий для организации спортивно-оздоровительной работы на территории Коськовского сельского поселения</t>
  </si>
  <si>
    <t>Итого по Коськовскому сельскому поселению</t>
  </si>
  <si>
    <t xml:space="preserve">Вознаграждение старостам
</t>
  </si>
  <si>
    <t>Выполнение работ по содержанию автомобильных дорог.</t>
  </si>
  <si>
    <t>Заработная плата, начисления на заработную плату, слуги связи, транспортные услуги, коммунальные услуги,  услуги по содержанию имущества, приобретение основных средств и материальных запасов.</t>
  </si>
  <si>
    <t>Выплаты по "дорожной карте" (ежемесячные премии работникам культуры).</t>
  </si>
  <si>
    <t>1. Капитальный ремонт и ремонт дорог общего пользования в Коськовском сельском поселении</t>
  </si>
  <si>
    <t>3.Уличное освещение</t>
  </si>
  <si>
    <t>Расходы на оплату за освещение автодорог.</t>
  </si>
  <si>
    <t xml:space="preserve"> за 2017 г. </t>
  </si>
  <si>
    <t>1. Программа «Развитие сферы культуры и спорта Коськовского сельского поселения"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</si>
  <si>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2017</t>
    </r>
    <r>
      <rPr>
        <b/>
        <sz val="11"/>
        <rFont val="Times New Roman"/>
        <family val="1"/>
      </rPr>
      <t>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</si>
  <si>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2017 год</t>
    </r>
  </si>
  <si>
    <t>Заработная плата, начисления на заработную плату,   прочие услуги, приобретение основных средств, материальных запасов.</t>
  </si>
  <si>
    <t>Заработная плата, начисления на заработную плату,  приобретение призов</t>
  </si>
  <si>
    <t>3. Программа «Содержание и ремонт дворовых территорий многоквартирных домов, автомобильных дорог общего пользования местного значения в Коськовском сельском поселении»</t>
  </si>
  <si>
    <t>2. Программа: "Создание условий для эффективного выполнения органами местного самоуправления своих полномочий на территории Коськовского сельского поселения»</t>
  </si>
  <si>
    <t xml:space="preserve">2. Благоустройство сельских населенных пунктов Коськовского сельского поселения </t>
  </si>
  <si>
    <t xml:space="preserve">3. Повышение уровня защиты населенных пунктов и людей от чрезвычайных ситуаций, связанных с пожарами </t>
  </si>
  <si>
    <t>4. Повышение уровня защиты насения от чрезвычайных ситуаций природного и техногенного характера и ведение граждансокй обороны</t>
  </si>
  <si>
    <t>Уличное освещение. Приобретение и содержание светильников уличного освещения. Содержание обелисков. Ремонт подвесного пешеходного моста в д. Вахрушево. Ремонт колодца. Приобретение трактора МТЗ с оборудованием.
Скашивание борщевика Сосновского. Скашивание травы</t>
  </si>
  <si>
    <t xml:space="preserve">Огораживание пожарного водоема в д. Новинка. Приобретение обурудования для пожаротушения.
</t>
  </si>
  <si>
    <t xml:space="preserve">Приобретение сантехнических и электротоваров для обустройства ПРУ. </t>
  </si>
  <si>
    <t>4. Программа: «Обеспечение устойчивого функционирования и развития коммунальной и инженерной инфраструктуры в Коськовском сельском поселении»</t>
  </si>
  <si>
    <t>1. Ремонт объектов теплоснабжения</t>
  </si>
  <si>
    <t>2. Капитальный ремонт объектов теплоснабжения</t>
  </si>
  <si>
    <t>Замена топки  котлоагрегата №7 в котельной д. Коськово</t>
  </si>
  <si>
    <t xml:space="preserve">Капитальный ремонт участков тепловых сетей от УТ-6 до т."А"д. Коськово </t>
  </si>
  <si>
    <t>Выполнение работ по  ремонту автодорог ул. Береговой д. Коськово, ул. Полевой д. Харитоновщина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</si>
</sst>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\ _₽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87" fontId="5" fillId="32" borderId="10" xfId="0" applyNumberFormat="1" applyFont="1" applyFill="1" applyBorder="1" applyAlignment="1">
      <alignment horizontal="center" vertical="top"/>
    </xf>
    <xf numFmtId="187" fontId="5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198" fontId="16" fillId="0" borderId="10" xfId="0" applyNumberFormat="1" applyFont="1" applyBorder="1" applyAlignment="1">
      <alignment horizontal="center" vertical="top"/>
    </xf>
    <xf numFmtId="198" fontId="5" fillId="32" borderId="10" xfId="0" applyNumberFormat="1" applyFont="1" applyFill="1" applyBorder="1" applyAlignment="1">
      <alignment horizontal="center" vertical="top" wrapText="1"/>
    </xf>
    <xf numFmtId="198" fontId="10" fillId="32" borderId="10" xfId="0" applyNumberFormat="1" applyFont="1" applyFill="1" applyBorder="1" applyAlignment="1">
      <alignment horizontal="center" vertical="top"/>
    </xf>
    <xf numFmtId="198" fontId="10" fillId="0" borderId="10" xfId="0" applyNumberFormat="1" applyFont="1" applyBorder="1" applyAlignment="1">
      <alignment horizontal="center" vertical="top"/>
    </xf>
    <xf numFmtId="198" fontId="17" fillId="0" borderId="10" xfId="0" applyNumberFormat="1" applyFont="1" applyBorder="1" applyAlignment="1">
      <alignment horizontal="center" vertical="top"/>
    </xf>
    <xf numFmtId="198" fontId="5" fillId="0" borderId="10" xfId="0" applyNumberFormat="1" applyFont="1" applyBorder="1" applyAlignment="1">
      <alignment horizontal="center" vertical="top"/>
    </xf>
    <xf numFmtId="198" fontId="5" fillId="32" borderId="10" xfId="0" applyNumberFormat="1" applyFont="1" applyFill="1" applyBorder="1" applyAlignment="1">
      <alignment horizontal="center" vertical="top"/>
    </xf>
    <xf numFmtId="198" fontId="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87" fontId="8" fillId="0" borderId="10" xfId="0" applyNumberFormat="1" applyFont="1" applyFill="1" applyBorder="1" applyAlignment="1">
      <alignment horizontal="center" vertical="center"/>
    </xf>
    <xf numFmtId="198" fontId="8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198" fontId="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87" fontId="5" fillId="0" borderId="10" xfId="0" applyNumberFormat="1" applyFont="1" applyBorder="1" applyAlignment="1">
      <alignment horizontal="center" wrapText="1"/>
    </xf>
    <xf numFmtId="198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1" fillId="32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99" fontId="16" fillId="0" borderId="10" xfId="0" applyNumberFormat="1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2">
      <selection activeCell="B35" sqref="B35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85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6.5" thickBot="1">
      <c r="A4" s="85" t="s">
        <v>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65" t="s">
        <v>8</v>
      </c>
      <c r="B5" s="68" t="s">
        <v>9</v>
      </c>
      <c r="C5" s="69"/>
      <c r="D5" s="69"/>
      <c r="E5" s="69"/>
      <c r="F5" s="70"/>
      <c r="G5" s="68" t="s">
        <v>9</v>
      </c>
      <c r="H5" s="71"/>
      <c r="I5" s="71"/>
      <c r="J5" s="71"/>
      <c r="K5" s="72"/>
      <c r="L5" s="76" t="s">
        <v>10</v>
      </c>
    </row>
    <row r="6" spans="1:12" ht="16.5" thickBot="1">
      <c r="A6" s="66"/>
      <c r="B6" s="80" t="s">
        <v>37</v>
      </c>
      <c r="C6" s="81"/>
      <c r="D6" s="81"/>
      <c r="E6" s="81"/>
      <c r="F6" s="82"/>
      <c r="G6" s="80" t="s">
        <v>38</v>
      </c>
      <c r="H6" s="83"/>
      <c r="I6" s="83"/>
      <c r="J6" s="83"/>
      <c r="K6" s="84"/>
      <c r="L6" s="77"/>
    </row>
    <row r="7" spans="1:12" ht="16.5" thickBot="1">
      <c r="A7" s="66"/>
      <c r="B7" s="14" t="s">
        <v>11</v>
      </c>
      <c r="C7" s="73" t="s">
        <v>12</v>
      </c>
      <c r="D7" s="74"/>
      <c r="E7" s="74"/>
      <c r="F7" s="75"/>
      <c r="G7" s="14" t="s">
        <v>11</v>
      </c>
      <c r="H7" s="73" t="s">
        <v>12</v>
      </c>
      <c r="I7" s="74"/>
      <c r="J7" s="74"/>
      <c r="K7" s="75"/>
      <c r="L7" s="78"/>
    </row>
    <row r="8" spans="1:12" ht="24.75" thickBot="1">
      <c r="A8" s="67"/>
      <c r="B8" s="15" t="s">
        <v>13</v>
      </c>
      <c r="C8" s="16" t="s">
        <v>14</v>
      </c>
      <c r="D8" s="16" t="s">
        <v>15</v>
      </c>
      <c r="E8" s="16" t="s">
        <v>16</v>
      </c>
      <c r="F8" s="16" t="s">
        <v>17</v>
      </c>
      <c r="G8" s="17" t="s">
        <v>13</v>
      </c>
      <c r="H8" s="16" t="s">
        <v>14</v>
      </c>
      <c r="I8" s="16" t="s">
        <v>15</v>
      </c>
      <c r="J8" s="16" t="s">
        <v>16</v>
      </c>
      <c r="K8" s="16" t="s">
        <v>17</v>
      </c>
      <c r="L8" s="79"/>
    </row>
    <row r="9" spans="1:12" ht="15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</row>
    <row r="10" spans="1:12" ht="15.75">
      <c r="A10" s="64" t="s">
        <v>36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93" customHeight="1">
      <c r="A11" s="32" t="s">
        <v>21</v>
      </c>
      <c r="B11" s="43">
        <v>3299.4</v>
      </c>
      <c r="C11" s="47">
        <v>0</v>
      </c>
      <c r="D11" s="47">
        <v>0</v>
      </c>
      <c r="E11" s="43">
        <v>3299.4</v>
      </c>
      <c r="F11" s="47">
        <v>0</v>
      </c>
      <c r="G11" s="86">
        <v>3299.4</v>
      </c>
      <c r="H11" s="38">
        <v>0</v>
      </c>
      <c r="I11" s="38">
        <v>0</v>
      </c>
      <c r="J11" s="43">
        <v>3299.4</v>
      </c>
      <c r="K11" s="47">
        <v>0</v>
      </c>
      <c r="L11" s="32" t="s">
        <v>30</v>
      </c>
    </row>
    <row r="12" spans="1:12" ht="52.5" customHeight="1">
      <c r="A12" s="32" t="s">
        <v>23</v>
      </c>
      <c r="B12" s="36">
        <v>678.8</v>
      </c>
      <c r="C12" s="38">
        <v>0</v>
      </c>
      <c r="D12" s="39">
        <v>393.2</v>
      </c>
      <c r="E12" s="43">
        <v>285.6</v>
      </c>
      <c r="F12" s="38">
        <v>0</v>
      </c>
      <c r="G12" s="86">
        <v>635.1</v>
      </c>
      <c r="H12" s="38">
        <v>0</v>
      </c>
      <c r="I12" s="36">
        <v>349.5</v>
      </c>
      <c r="J12" s="47">
        <v>285.6</v>
      </c>
      <c r="K12" s="47">
        <v>0</v>
      </c>
      <c r="L12" s="32" t="s">
        <v>31</v>
      </c>
    </row>
    <row r="13" spans="1:12" ht="63.75">
      <c r="A13" s="32" t="s">
        <v>24</v>
      </c>
      <c r="B13" s="42">
        <v>364</v>
      </c>
      <c r="C13" s="38">
        <v>0</v>
      </c>
      <c r="D13" s="38">
        <v>0</v>
      </c>
      <c r="E13" s="43">
        <v>364</v>
      </c>
      <c r="F13" s="38">
        <v>0</v>
      </c>
      <c r="G13" s="86">
        <v>364</v>
      </c>
      <c r="H13" s="38">
        <v>0</v>
      </c>
      <c r="I13" s="38">
        <v>0</v>
      </c>
      <c r="J13" s="43">
        <v>364</v>
      </c>
      <c r="K13" s="47">
        <v>0</v>
      </c>
      <c r="L13" s="32" t="s">
        <v>39</v>
      </c>
    </row>
    <row r="14" spans="1:12" ht="53.25" customHeight="1">
      <c r="A14" s="32" t="s">
        <v>25</v>
      </c>
      <c r="B14" s="39">
        <v>127.2</v>
      </c>
      <c r="C14" s="38">
        <v>0</v>
      </c>
      <c r="D14" s="39">
        <v>44.8</v>
      </c>
      <c r="E14" s="43">
        <v>82.4</v>
      </c>
      <c r="F14" s="38">
        <v>0</v>
      </c>
      <c r="G14" s="86">
        <v>127.2</v>
      </c>
      <c r="H14" s="38">
        <v>0</v>
      </c>
      <c r="I14" s="36">
        <v>44.8</v>
      </c>
      <c r="J14" s="47">
        <v>82.4</v>
      </c>
      <c r="K14" s="47">
        <v>0</v>
      </c>
      <c r="L14" s="32" t="s">
        <v>31</v>
      </c>
    </row>
    <row r="15" spans="1:12" ht="55.5" customHeight="1">
      <c r="A15" s="18" t="s">
        <v>26</v>
      </c>
      <c r="B15" s="37">
        <v>379.7</v>
      </c>
      <c r="C15" s="38">
        <v>0</v>
      </c>
      <c r="D15" s="38">
        <v>0</v>
      </c>
      <c r="E15" s="37">
        <v>379.7</v>
      </c>
      <c r="F15" s="38">
        <v>0</v>
      </c>
      <c r="G15" s="86">
        <v>379.7</v>
      </c>
      <c r="H15" s="38">
        <v>0</v>
      </c>
      <c r="I15" s="38">
        <v>0</v>
      </c>
      <c r="J15" s="48">
        <v>379.7</v>
      </c>
      <c r="K15" s="47">
        <v>0</v>
      </c>
      <c r="L15" s="32" t="s">
        <v>40</v>
      </c>
    </row>
    <row r="16" spans="1:12" s="41" customFormat="1" ht="21.75" customHeight="1">
      <c r="A16" s="26" t="s">
        <v>2</v>
      </c>
      <c r="B16" s="44">
        <v>4849.1</v>
      </c>
      <c r="C16" s="45">
        <v>0</v>
      </c>
      <c r="D16" s="45">
        <v>438</v>
      </c>
      <c r="E16" s="44">
        <v>4411.1</v>
      </c>
      <c r="F16" s="45">
        <v>0</v>
      </c>
      <c r="G16" s="46">
        <f>G11+G12+G13+G14+G15</f>
        <v>4805.4</v>
      </c>
      <c r="H16" s="45">
        <v>0</v>
      </c>
      <c r="I16" s="45">
        <f>I11+I12+I13+I14+I15</f>
        <v>394.3</v>
      </c>
      <c r="J16" s="44">
        <f>J11+J12+J13+J14+J15</f>
        <v>4411.1</v>
      </c>
      <c r="K16" s="45">
        <v>0</v>
      </c>
      <c r="L16" s="40"/>
    </row>
    <row r="17" spans="1:12" ht="16.5" customHeight="1">
      <c r="A17" s="24" t="s">
        <v>18</v>
      </c>
      <c r="B17" s="5"/>
      <c r="C17" s="5"/>
      <c r="D17" s="5"/>
      <c r="E17" s="5"/>
      <c r="F17" s="5"/>
      <c r="G17" s="7">
        <f>100%/(B16/G16)</f>
        <v>0.990988018395166</v>
      </c>
      <c r="H17" s="7"/>
      <c r="I17" s="7"/>
      <c r="J17" s="7"/>
      <c r="K17" s="7"/>
      <c r="L17" s="25"/>
    </row>
    <row r="18" spans="1:12" ht="32.25" customHeight="1">
      <c r="A18" s="64" t="s">
        <v>42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s="56" customFormat="1" ht="30.75" customHeight="1">
      <c r="A19" s="20" t="s">
        <v>20</v>
      </c>
      <c r="B19" s="1">
        <v>58.3</v>
      </c>
      <c r="C19" s="55">
        <v>0</v>
      </c>
      <c r="D19" s="55">
        <v>0</v>
      </c>
      <c r="E19" s="1">
        <v>58.3</v>
      </c>
      <c r="F19" s="55">
        <v>0</v>
      </c>
      <c r="G19" s="1">
        <v>58.3</v>
      </c>
      <c r="H19" s="55">
        <v>0</v>
      </c>
      <c r="I19" s="55">
        <v>0</v>
      </c>
      <c r="J19" s="1">
        <v>58.3</v>
      </c>
      <c r="K19" s="55">
        <v>0</v>
      </c>
      <c r="L19" s="4" t="s">
        <v>28</v>
      </c>
    </row>
    <row r="20" spans="1:12" s="56" customFormat="1" ht="144.75" customHeight="1">
      <c r="A20" s="20" t="s">
        <v>43</v>
      </c>
      <c r="B20" s="1">
        <v>2287.4</v>
      </c>
      <c r="C20" s="55">
        <v>0</v>
      </c>
      <c r="D20" s="55">
        <v>1459.4</v>
      </c>
      <c r="E20" s="1">
        <v>818</v>
      </c>
      <c r="F20" s="55">
        <v>10</v>
      </c>
      <c r="G20" s="1">
        <v>2287.4</v>
      </c>
      <c r="H20" s="55">
        <v>0</v>
      </c>
      <c r="I20" s="55">
        <v>1459.4</v>
      </c>
      <c r="J20" s="1">
        <v>818</v>
      </c>
      <c r="K20" s="55">
        <v>10</v>
      </c>
      <c r="L20" s="18" t="s">
        <v>46</v>
      </c>
    </row>
    <row r="21" spans="1:12" s="56" customFormat="1" ht="64.5" customHeight="1">
      <c r="A21" s="20" t="s">
        <v>44</v>
      </c>
      <c r="B21" s="1">
        <v>53.2</v>
      </c>
      <c r="C21" s="55">
        <v>0</v>
      </c>
      <c r="D21" s="1">
        <v>0</v>
      </c>
      <c r="E21" s="1">
        <v>53.2</v>
      </c>
      <c r="F21" s="55">
        <v>0</v>
      </c>
      <c r="G21" s="1">
        <v>53.2</v>
      </c>
      <c r="H21" s="55">
        <v>0</v>
      </c>
      <c r="I21" s="1">
        <v>0</v>
      </c>
      <c r="J21" s="1">
        <v>53.2</v>
      </c>
      <c r="K21" s="55">
        <v>0</v>
      </c>
      <c r="L21" s="18" t="s">
        <v>47</v>
      </c>
    </row>
    <row r="22" spans="1:12" s="56" customFormat="1" ht="69.75" customHeight="1">
      <c r="A22" s="20" t="s">
        <v>45</v>
      </c>
      <c r="B22" s="1">
        <v>31.8</v>
      </c>
      <c r="C22" s="55">
        <v>0</v>
      </c>
      <c r="D22" s="55">
        <v>0</v>
      </c>
      <c r="E22" s="1">
        <v>31.8</v>
      </c>
      <c r="F22" s="55">
        <v>0</v>
      </c>
      <c r="G22" s="1">
        <v>31.8</v>
      </c>
      <c r="H22" s="55">
        <v>0</v>
      </c>
      <c r="I22" s="55">
        <v>0</v>
      </c>
      <c r="J22" s="1">
        <v>31.8</v>
      </c>
      <c r="K22" s="55">
        <v>0</v>
      </c>
      <c r="L22" s="18" t="s">
        <v>48</v>
      </c>
    </row>
    <row r="23" spans="1:12" ht="17.25" customHeight="1">
      <c r="A23" s="26" t="s">
        <v>2</v>
      </c>
      <c r="B23" s="6">
        <f>B19+B20+B21+B22</f>
        <v>2430.7000000000003</v>
      </c>
      <c r="C23" s="6">
        <f>C21+C20+C19</f>
        <v>0</v>
      </c>
      <c r="D23" s="6">
        <f>D19+D20+D21+D22</f>
        <v>1459.4</v>
      </c>
      <c r="E23" s="6">
        <f>E19+E20+E21+E22</f>
        <v>961.3</v>
      </c>
      <c r="F23" s="6">
        <v>10</v>
      </c>
      <c r="G23" s="6">
        <f>G19+G20+G21+G22</f>
        <v>2430.7000000000003</v>
      </c>
      <c r="H23" s="6">
        <f>H21+H20+H19</f>
        <v>0</v>
      </c>
      <c r="I23" s="6">
        <f>I19+I20+I21+I22</f>
        <v>1459.4</v>
      </c>
      <c r="J23" s="6">
        <f>J19+J20+J21+J22</f>
        <v>961.3</v>
      </c>
      <c r="K23" s="6">
        <v>10</v>
      </c>
      <c r="L23" s="27"/>
    </row>
    <row r="24" spans="1:12" ht="15.75">
      <c r="A24" s="24"/>
      <c r="B24" s="5"/>
      <c r="C24" s="5"/>
      <c r="D24" s="5"/>
      <c r="E24" s="5"/>
      <c r="F24" s="5"/>
      <c r="G24" s="7">
        <f>100%/(B23/G23)</f>
        <v>1</v>
      </c>
      <c r="H24" s="7"/>
      <c r="I24" s="7"/>
      <c r="J24" s="7"/>
      <c r="K24" s="7"/>
      <c r="L24" s="25"/>
    </row>
    <row r="25" spans="1:12" ht="31.5" customHeight="1">
      <c r="A25" s="64" t="s">
        <v>41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s="56" customFormat="1" ht="52.5" customHeight="1">
      <c r="A26" s="18" t="s">
        <v>32</v>
      </c>
      <c r="B26" s="61">
        <v>580.9</v>
      </c>
      <c r="C26" s="62">
        <v>0</v>
      </c>
      <c r="D26" s="62">
        <v>0</v>
      </c>
      <c r="E26" s="61">
        <v>580.9</v>
      </c>
      <c r="F26" s="63">
        <v>0</v>
      </c>
      <c r="G26" s="61">
        <v>525.6</v>
      </c>
      <c r="H26" s="61">
        <v>0</v>
      </c>
      <c r="I26" s="62">
        <v>0</v>
      </c>
      <c r="J26" s="61">
        <v>525.6</v>
      </c>
      <c r="K26" s="63">
        <v>0</v>
      </c>
      <c r="L26" s="18" t="s">
        <v>54</v>
      </c>
    </row>
    <row r="27" spans="1:12" s="56" customFormat="1" ht="39.75" customHeight="1">
      <c r="A27" s="18" t="s">
        <v>22</v>
      </c>
      <c r="B27" s="63">
        <v>179.5</v>
      </c>
      <c r="C27" s="62">
        <v>0</v>
      </c>
      <c r="D27" s="62">
        <v>0</v>
      </c>
      <c r="E27" s="63">
        <v>179.5</v>
      </c>
      <c r="F27" s="63">
        <v>0</v>
      </c>
      <c r="G27" s="61">
        <v>81.4</v>
      </c>
      <c r="H27" s="61">
        <v>0</v>
      </c>
      <c r="I27" s="62">
        <v>0</v>
      </c>
      <c r="J27" s="61">
        <v>81.4</v>
      </c>
      <c r="K27" s="63">
        <v>0</v>
      </c>
      <c r="L27" s="4" t="s">
        <v>29</v>
      </c>
    </row>
    <row r="28" spans="1:12" s="56" customFormat="1" ht="29.25" customHeight="1">
      <c r="A28" s="18" t="s">
        <v>33</v>
      </c>
      <c r="B28" s="63">
        <v>320</v>
      </c>
      <c r="C28" s="62">
        <v>0</v>
      </c>
      <c r="D28" s="62">
        <v>0</v>
      </c>
      <c r="E28" s="63">
        <v>320</v>
      </c>
      <c r="F28" s="63"/>
      <c r="G28" s="61">
        <v>320</v>
      </c>
      <c r="H28" s="61"/>
      <c r="I28" s="62"/>
      <c r="J28" s="61">
        <v>320</v>
      </c>
      <c r="K28" s="63"/>
      <c r="L28" s="4" t="s">
        <v>34</v>
      </c>
    </row>
    <row r="29" spans="1:12" s="60" customFormat="1" ht="19.5" customHeight="1">
      <c r="A29" s="57" t="s">
        <v>2</v>
      </c>
      <c r="B29" s="6">
        <f>B26+B27+B28</f>
        <v>1080.4</v>
      </c>
      <c r="C29" s="28">
        <v>0</v>
      </c>
      <c r="D29" s="58">
        <f>SUM(D26:D27)</f>
        <v>0</v>
      </c>
      <c r="E29" s="28">
        <f>E26+E27+E28</f>
        <v>1080.4</v>
      </c>
      <c r="F29" s="28">
        <v>0</v>
      </c>
      <c r="G29" s="6">
        <f>G26+G27+G28</f>
        <v>927</v>
      </c>
      <c r="H29" s="28">
        <v>0</v>
      </c>
      <c r="I29" s="58">
        <f>SUM(I26:I27)</f>
        <v>0</v>
      </c>
      <c r="J29" s="28">
        <f>J26+J27+J28</f>
        <v>927</v>
      </c>
      <c r="K29" s="28">
        <v>0</v>
      </c>
      <c r="L29" s="59"/>
    </row>
    <row r="30" spans="1:12" ht="15.75">
      <c r="A30" s="24"/>
      <c r="B30" s="5"/>
      <c r="C30" s="5"/>
      <c r="D30" s="5"/>
      <c r="E30" s="5"/>
      <c r="F30" s="5"/>
      <c r="G30" s="7">
        <f>100%/(B29/G29)</f>
        <v>0.8580155497963716</v>
      </c>
      <c r="H30" s="7"/>
      <c r="I30" s="7"/>
      <c r="J30" s="7"/>
      <c r="K30" s="7"/>
      <c r="L30" s="25"/>
    </row>
    <row r="31" spans="1:12" ht="25.5" customHeight="1">
      <c r="A31" s="64" t="s">
        <v>49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s="56" customFormat="1" ht="43.5" customHeight="1">
      <c r="A32" s="18" t="s">
        <v>50</v>
      </c>
      <c r="B32" s="3">
        <v>260.5</v>
      </c>
      <c r="C32" s="55">
        <v>0</v>
      </c>
      <c r="D32" s="55">
        <v>0</v>
      </c>
      <c r="E32" s="3">
        <v>260.5</v>
      </c>
      <c r="F32" s="55">
        <v>0</v>
      </c>
      <c r="G32" s="19">
        <v>260.5</v>
      </c>
      <c r="H32" s="55">
        <v>0</v>
      </c>
      <c r="I32" s="55">
        <v>0</v>
      </c>
      <c r="J32" s="3">
        <v>260.5</v>
      </c>
      <c r="K32" s="55">
        <v>0</v>
      </c>
      <c r="L32" s="20" t="s">
        <v>52</v>
      </c>
    </row>
    <row r="33" spans="1:12" s="56" customFormat="1" ht="45" customHeight="1">
      <c r="A33" s="4" t="s">
        <v>51</v>
      </c>
      <c r="B33" s="19">
        <v>7537.3</v>
      </c>
      <c r="C33" s="55">
        <v>0</v>
      </c>
      <c r="D33" s="30">
        <v>7209.5</v>
      </c>
      <c r="E33" s="30">
        <v>327.8</v>
      </c>
      <c r="F33" s="55">
        <v>0</v>
      </c>
      <c r="G33" s="19">
        <v>5083.8</v>
      </c>
      <c r="H33" s="55">
        <v>0</v>
      </c>
      <c r="I33" s="19">
        <v>4756</v>
      </c>
      <c r="J33" s="19">
        <v>327.8</v>
      </c>
      <c r="K33" s="55">
        <v>0</v>
      </c>
      <c r="L33" s="31" t="s">
        <v>53</v>
      </c>
    </row>
    <row r="34" spans="1:12" s="50" customFormat="1" ht="20.25" customHeight="1">
      <c r="A34" s="26" t="s">
        <v>2</v>
      </c>
      <c r="B34" s="33">
        <f>B32+B33</f>
        <v>7797.8</v>
      </c>
      <c r="C34" s="49">
        <v>0</v>
      </c>
      <c r="D34" s="33">
        <f>D32+D33</f>
        <v>7209.5</v>
      </c>
      <c r="E34" s="33">
        <f>E32+E33</f>
        <v>588.3</v>
      </c>
      <c r="F34" s="49">
        <v>0</v>
      </c>
      <c r="G34" s="33">
        <f>G32+G33</f>
        <v>5344.3</v>
      </c>
      <c r="H34" s="49">
        <v>0</v>
      </c>
      <c r="I34" s="33">
        <f>I32+I33</f>
        <v>4756</v>
      </c>
      <c r="J34" s="33">
        <f>J32+J33</f>
        <v>588.3</v>
      </c>
      <c r="K34" s="49">
        <v>0</v>
      </c>
      <c r="L34" s="29"/>
    </row>
    <row r="35" spans="1:12" ht="15.75">
      <c r="A35" s="24"/>
      <c r="B35" s="5"/>
      <c r="C35" s="5"/>
      <c r="D35" s="5"/>
      <c r="E35" s="5"/>
      <c r="F35" s="5"/>
      <c r="G35" s="7">
        <f>100%/(B34/G34)</f>
        <v>0.6853599733258099</v>
      </c>
      <c r="H35" s="7"/>
      <c r="I35" s="7"/>
      <c r="J35" s="7"/>
      <c r="K35" s="7"/>
      <c r="L35" s="25"/>
    </row>
    <row r="36" spans="1:12" s="54" customFormat="1" ht="61.5" customHeight="1">
      <c r="A36" s="34" t="s">
        <v>27</v>
      </c>
      <c r="B36" s="51">
        <f>B16+B23+B29+B34</f>
        <v>16158</v>
      </c>
      <c r="C36" s="52">
        <v>0</v>
      </c>
      <c r="D36" s="51">
        <f>D16+D29+D23+D34</f>
        <v>9106.9</v>
      </c>
      <c r="E36" s="51">
        <f>E16+E23+E29+E34</f>
        <v>7041.100000000001</v>
      </c>
      <c r="F36" s="52">
        <f>F16+F23+F29+F34</f>
        <v>10</v>
      </c>
      <c r="G36" s="51">
        <f>G16+G23+G29+G34</f>
        <v>13507.400000000001</v>
      </c>
      <c r="H36" s="52">
        <v>0</v>
      </c>
      <c r="I36" s="51">
        <f>I16+I23+I29+I34</f>
        <v>6609.7</v>
      </c>
      <c r="J36" s="51">
        <f>J16+J23+J29+J34</f>
        <v>6887.700000000001</v>
      </c>
      <c r="K36" s="52">
        <f>K16+K23+K29+K34</f>
        <v>10</v>
      </c>
      <c r="L36" s="53"/>
    </row>
    <row r="37" spans="1:12" ht="18.75">
      <c r="A37" s="34"/>
      <c r="B37" s="35" t="s">
        <v>3</v>
      </c>
      <c r="C37" s="35" t="s">
        <v>4</v>
      </c>
      <c r="D37" s="35" t="s">
        <v>5</v>
      </c>
      <c r="E37" s="35" t="s">
        <v>6</v>
      </c>
      <c r="F37" s="35" t="s">
        <v>0</v>
      </c>
      <c r="G37" s="35" t="s">
        <v>3</v>
      </c>
      <c r="H37" s="35" t="s">
        <v>4</v>
      </c>
      <c r="I37" s="35" t="s">
        <v>5</v>
      </c>
      <c r="J37" s="35" t="s">
        <v>6</v>
      </c>
      <c r="K37" s="35" t="s">
        <v>0</v>
      </c>
      <c r="L37" s="25"/>
    </row>
    <row r="38" spans="1:12" ht="32.25" customHeight="1">
      <c r="A38" s="24" t="s">
        <v>18</v>
      </c>
      <c r="B38" s="5"/>
      <c r="C38" s="5"/>
      <c r="D38" s="5"/>
      <c r="E38" s="5"/>
      <c r="F38" s="5"/>
      <c r="G38" s="7">
        <f>100%/(B36/G36)</f>
        <v>0.835957420472831</v>
      </c>
      <c r="H38" s="7"/>
      <c r="I38" s="7">
        <f>100%/(D36/I36)</f>
        <v>0.7257903348010849</v>
      </c>
      <c r="J38" s="7">
        <f>100%/(E36/J36)</f>
        <v>0.978213631392822</v>
      </c>
      <c r="K38" s="7"/>
      <c r="L38" s="25"/>
    </row>
    <row r="39" spans="1:12" ht="15.75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  <c r="L39" s="11"/>
    </row>
    <row r="40" spans="1:12" ht="15.75">
      <c r="A40" s="8"/>
      <c r="B40" s="9"/>
      <c r="C40" s="9"/>
      <c r="D40" s="9"/>
      <c r="E40" s="9"/>
      <c r="F40" s="9"/>
      <c r="G40" s="9"/>
      <c r="H40" s="9"/>
      <c r="I40" s="9"/>
      <c r="J40" s="9"/>
      <c r="K40" s="10"/>
      <c r="L40" s="11"/>
    </row>
    <row r="41" spans="1:12" ht="15.75">
      <c r="A41" s="8"/>
      <c r="B41" s="2"/>
      <c r="C41" s="12"/>
      <c r="D41" s="12"/>
      <c r="E41" s="12"/>
      <c r="F41" s="9"/>
      <c r="G41" s="9"/>
      <c r="H41" s="9"/>
      <c r="I41" s="9"/>
      <c r="J41" s="9"/>
      <c r="K41" s="10"/>
      <c r="L41" s="11"/>
    </row>
    <row r="42" spans="1:12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sheetProtection/>
  <mergeCells count="16">
    <mergeCell ref="B6:F6"/>
    <mergeCell ref="G6:K6"/>
    <mergeCell ref="A1:L1"/>
    <mergeCell ref="A2:L2"/>
    <mergeCell ref="A3:L3"/>
    <mergeCell ref="A4:L4"/>
    <mergeCell ref="A31:L31"/>
    <mergeCell ref="A5:A8"/>
    <mergeCell ref="B5:F5"/>
    <mergeCell ref="G5:K5"/>
    <mergeCell ref="A10:L10"/>
    <mergeCell ref="A18:L18"/>
    <mergeCell ref="A25:L25"/>
    <mergeCell ref="C7:F7"/>
    <mergeCell ref="H7:K7"/>
    <mergeCell ref="L5:L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2016-03-28T09:22:13Z</cp:lastPrinted>
  <dcterms:created xsi:type="dcterms:W3CDTF">2006-09-16T00:00:00Z</dcterms:created>
  <dcterms:modified xsi:type="dcterms:W3CDTF">2018-03-21T12:59:02Z</dcterms:modified>
  <cp:category/>
  <cp:version/>
  <cp:contentType/>
  <cp:contentStatus/>
</cp:coreProperties>
</file>